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985" windowHeight="8805" activeTab="0"/>
  </bookViews>
  <sheets>
    <sheet name="保証料計算（例）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<sst xmlns="http://schemas.openxmlformats.org/spreadsheetml/2006/main" count="28" uniqueCount="27">
  <si>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被保証人住所氏名</t>
  </si>
  <si>
    <t>保証番号</t>
  </si>
  <si>
    <t>資金種類</t>
  </si>
  <si>
    <t>金融機関名</t>
  </si>
  <si>
    <t>保証料</t>
  </si>
  <si>
    <t>円</t>
  </si>
  <si>
    <t>宮城県漁業信用基金協会</t>
  </si>
  <si>
    <t>★保証料計算書</t>
  </si>
  <si>
    <t>【単位：円】</t>
  </si>
  <si>
    <t>期　　　間</t>
  </si>
  <si>
    <t>日数</t>
  </si>
  <si>
    <t>料率</t>
  </si>
  <si>
    <t>自</t>
  </si>
  <si>
    <t>至</t>
  </si>
  <si>
    <t>計</t>
  </si>
  <si>
    <t>〒●●●-●●●●</t>
  </si>
  <si>
    <t>宮城県●●●市●●●●丁目●－●●</t>
  </si>
  <si>
    <t>●●●●●●●●●●●　殿</t>
  </si>
  <si>
    <t>●●●●●●●●●●●●●</t>
  </si>
  <si>
    <t>●●●●●●</t>
  </si>
  <si>
    <t>●●●●●資金</t>
  </si>
  <si>
    <t>保証残高</t>
  </si>
  <si>
    <t>①保証残高欄は、償還後の金額を入力。</t>
  </si>
  <si>
    <t>②期間は、保証開始月日と償還月日を入力。</t>
  </si>
  <si>
    <t>③料率は、資金毎の保証料率を入力。</t>
  </si>
  <si>
    <t>＜使用方法＞</t>
  </si>
  <si>
    <t>（注）目安としてお使いください。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</si>
</sst>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43">
    <font>
      <sz val="10"/>
      <name val="丸ｺﾞｼｯｸ"/>
      <family val="3"/>
    </font>
    <font>
      <sz val="6"/>
      <name val="丸ｺﾞｼｯｸ"/>
      <family val="3"/>
    </font>
    <font>
      <b/>
      <sz val="18"/>
      <color indexed="56"/>
      <name val="ＭＳ Ｐゴシック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sz val="10"/>
      <color indexed="17"/>
      <name val="HG丸ｺﾞｼｯｸM-PRO"/>
      <family val="3"/>
    </font>
    <font>
      <sz val="10"/>
      <color indexed="20"/>
      <name val="HG丸ｺﾞｼｯｸM-PRO"/>
      <family val="3"/>
    </font>
    <font>
      <sz val="10"/>
      <color indexed="60"/>
      <name val="HG丸ｺﾞｼｯｸM-PRO"/>
      <family val="3"/>
    </font>
    <font>
      <sz val="10"/>
      <color indexed="62"/>
      <name val="HG丸ｺﾞｼｯｸM-PRO"/>
      <family val="3"/>
    </font>
    <font>
      <b/>
      <sz val="10"/>
      <color indexed="63"/>
      <name val="HG丸ｺﾞｼｯｸM-PRO"/>
      <family val="3"/>
    </font>
    <font>
      <b/>
      <sz val="10"/>
      <color indexed="52"/>
      <name val="HG丸ｺﾞｼｯｸM-PRO"/>
      <family val="3"/>
    </font>
    <font>
      <sz val="10"/>
      <color indexed="52"/>
      <name val="HG丸ｺﾞｼｯｸM-PRO"/>
      <family val="3"/>
    </font>
    <font>
      <b/>
      <sz val="10"/>
      <color indexed="9"/>
      <name val="HG丸ｺﾞｼｯｸM-PRO"/>
      <family val="3"/>
    </font>
    <font>
      <sz val="10"/>
      <color indexed="10"/>
      <name val="HG丸ｺﾞｼｯｸM-PRO"/>
      <family val="3"/>
    </font>
    <font>
      <i/>
      <sz val="10"/>
      <color indexed="23"/>
      <name val="HG丸ｺﾞｼｯｸM-PRO"/>
      <family val="3"/>
    </font>
    <font>
      <b/>
      <sz val="10"/>
      <color indexed="8"/>
      <name val="HG丸ｺﾞｼｯｸM-PRO"/>
      <family val="3"/>
    </font>
    <font>
      <sz val="10"/>
      <color indexed="9"/>
      <name val="HG丸ｺﾞｼｯｸM-PRO"/>
      <family val="3"/>
    </font>
    <font>
      <sz val="10"/>
      <color indexed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b/>
      <sz val="12"/>
      <color indexed="48"/>
      <name val="HG丸ｺﾞｼｯｸM-PRO"/>
      <family val="3"/>
    </font>
    <font>
      <b/>
      <sz val="14"/>
      <name val="HG丸ｺﾞｼｯｸM-PRO"/>
      <family val="3"/>
    </font>
    <font>
      <b/>
      <sz val="10"/>
      <name val="HG丸ｺﾞｼｯｸM-PRO"/>
      <family val="3"/>
    </font>
    <font>
      <b/>
      <sz val="11"/>
      <name val="HG丸ｺﾞｼｯｸM-PRO"/>
      <family val="3"/>
    </font>
    <font>
      <sz val="10"/>
      <color theme="1"/>
      <name val="HG丸ｺﾞｼｯｸM-PRO"/>
      <family val="3"/>
    </font>
    <font>
      <sz val="10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0"/>
      <color theme="0"/>
      <name val="HG丸ｺﾞｼｯｸM-PRO"/>
      <family val="3"/>
    </font>
    <font>
      <sz val="10"/>
      <color rgb="FF9C6500"/>
      <name val="HG丸ｺﾞｼｯｸM-PRO"/>
      <family val="3"/>
    </font>
    <font>
      <sz val="10"/>
      <color rgb="FFFA7D00"/>
      <name val="HG丸ｺﾞｼｯｸM-PRO"/>
      <family val="3"/>
    </font>
    <font>
      <sz val="10"/>
      <color rgb="FF9C0006"/>
      <name val="HG丸ｺﾞｼｯｸM-PRO"/>
      <family val="3"/>
    </font>
    <font>
      <b/>
      <sz val="10"/>
      <color rgb="FFFA7D00"/>
      <name val="HG丸ｺﾞｼｯｸM-PRO"/>
      <family val="3"/>
    </font>
    <font>
      <sz val="10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0"/>
      <color theme="1"/>
      <name val="HG丸ｺﾞｼｯｸM-PRO"/>
      <family val="3"/>
    </font>
    <font>
      <b/>
      <sz val="10"/>
      <color rgb="FF3F3F3F"/>
      <name val="HG丸ｺﾞｼｯｸM-PRO"/>
      <family val="3"/>
    </font>
    <font>
      <i/>
      <sz val="10"/>
      <color rgb="FF7F7F7F"/>
      <name val="HG丸ｺﾞｼｯｸM-PRO"/>
      <family val="3"/>
    </font>
    <font>
      <sz val="10"/>
      <color rgb="FF3F3F76"/>
      <name val="HG丸ｺﾞｼｯｸM-PRO"/>
      <family val="3"/>
    </font>
    <font>
      <sz val="10"/>
      <color rgb="FF006100"/>
      <name val="HG丸ｺﾞｼｯｸM-PRO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38" fontId="19" fillId="0" borderId="0" xfId="48" applyFont="1" applyFill="1" applyAlignment="1">
      <alignment vertical="center"/>
    </xf>
    <xf numFmtId="176" fontId="19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38" fontId="19" fillId="33" borderId="0" xfId="48" applyFont="1" applyFill="1" applyAlignment="1">
      <alignment vertical="center"/>
    </xf>
    <xf numFmtId="176" fontId="19" fillId="33" borderId="0" xfId="0" applyNumberFormat="1" applyFont="1" applyFill="1" applyAlignment="1">
      <alignment vertical="center"/>
    </xf>
    <xf numFmtId="38" fontId="20" fillId="33" borderId="10" xfId="48" applyFont="1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176" fontId="21" fillId="33" borderId="0" xfId="0" applyNumberFormat="1" applyFont="1" applyFill="1" applyAlignment="1">
      <alignment vertical="center"/>
    </xf>
    <xf numFmtId="176" fontId="21" fillId="33" borderId="12" xfId="0" applyNumberFormat="1" applyFont="1" applyFill="1" applyBorder="1" applyAlignment="1">
      <alignment horizontal="center" vertical="center"/>
    </xf>
    <xf numFmtId="49" fontId="21" fillId="33" borderId="12" xfId="48" applyNumberFormat="1" applyFont="1" applyFill="1" applyBorder="1" applyAlignment="1">
      <alignment horizontal="center" vertical="center"/>
    </xf>
    <xf numFmtId="38" fontId="19" fillId="33" borderId="13" xfId="48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176" fontId="21" fillId="33" borderId="0" xfId="0" applyNumberFormat="1" applyFont="1" applyFill="1" applyAlignment="1">
      <alignment horizontal="center" vertical="center"/>
    </xf>
    <xf numFmtId="38" fontId="21" fillId="33" borderId="0" xfId="48" applyFont="1" applyFill="1" applyAlignment="1">
      <alignment vertical="center"/>
    </xf>
    <xf numFmtId="38" fontId="20" fillId="33" borderId="13" xfId="48" applyFont="1" applyFill="1" applyBorder="1" applyAlignment="1">
      <alignment vertical="center"/>
    </xf>
    <xf numFmtId="0" fontId="21" fillId="33" borderId="14" xfId="0" applyFont="1" applyFill="1" applyBorder="1" applyAlignment="1">
      <alignment vertical="center"/>
    </xf>
    <xf numFmtId="38" fontId="21" fillId="33" borderId="12" xfId="48" applyFont="1" applyFill="1" applyBorder="1" applyAlignment="1">
      <alignment horizontal="center" vertical="center"/>
    </xf>
    <xf numFmtId="38" fontId="21" fillId="33" borderId="13" xfId="48" applyFont="1" applyFill="1" applyBorder="1" applyAlignment="1">
      <alignment vertical="center" shrinkToFit="1"/>
    </xf>
    <xf numFmtId="38" fontId="21" fillId="33" borderId="14" xfId="48" applyFont="1" applyFill="1" applyBorder="1" applyAlignment="1">
      <alignment vertical="center" shrinkToFit="1"/>
    </xf>
    <xf numFmtId="38" fontId="21" fillId="33" borderId="13" xfId="48" applyFont="1" applyFill="1" applyBorder="1" applyAlignment="1">
      <alignment vertical="center"/>
    </xf>
    <xf numFmtId="38" fontId="21" fillId="33" borderId="15" xfId="48" applyFont="1" applyFill="1" applyBorder="1" applyAlignment="1">
      <alignment horizontal="center" vertical="center"/>
    </xf>
    <xf numFmtId="38" fontId="21" fillId="33" borderId="16" xfId="48" applyFont="1" applyFill="1" applyBorder="1" applyAlignment="1">
      <alignment horizontal="center" vertical="center"/>
    </xf>
    <xf numFmtId="176" fontId="22" fillId="33" borderId="0" xfId="0" applyNumberFormat="1" applyFont="1" applyFill="1" applyAlignment="1">
      <alignment horizontal="center" vertical="center"/>
    </xf>
    <xf numFmtId="38" fontId="23" fillId="33" borderId="0" xfId="48" applyFont="1" applyFill="1" applyAlignment="1">
      <alignment vertical="center"/>
    </xf>
    <xf numFmtId="0" fontId="24" fillId="34" borderId="17" xfId="0" applyFont="1" applyFill="1" applyBorder="1" applyAlignment="1">
      <alignment horizontal="center" vertical="center" shrinkToFit="1"/>
    </xf>
    <xf numFmtId="0" fontId="24" fillId="34" borderId="18" xfId="0" applyFont="1" applyFill="1" applyBorder="1" applyAlignment="1">
      <alignment horizontal="center" vertical="center" shrinkToFit="1"/>
    </xf>
    <xf numFmtId="0" fontId="24" fillId="34" borderId="19" xfId="0" applyFont="1" applyFill="1" applyBorder="1" applyAlignment="1">
      <alignment horizontal="center" vertical="center" shrinkToFit="1"/>
    </xf>
    <xf numFmtId="38" fontId="20" fillId="33" borderId="0" xfId="48" applyFont="1" applyFill="1" applyAlignment="1">
      <alignment horizontal="center" vertical="center"/>
    </xf>
    <xf numFmtId="57" fontId="19" fillId="0" borderId="0" xfId="0" applyNumberFormat="1" applyFont="1" applyFill="1" applyAlignment="1">
      <alignment vertical="center"/>
    </xf>
    <xf numFmtId="0" fontId="21" fillId="33" borderId="0" xfId="0" applyFont="1" applyFill="1" applyAlignment="1">
      <alignment vertical="center"/>
    </xf>
    <xf numFmtId="38" fontId="21" fillId="35" borderId="20" xfId="48" applyFont="1" applyFill="1" applyBorder="1" applyAlignment="1">
      <alignment horizontal="center" vertical="center"/>
    </xf>
    <xf numFmtId="0" fontId="21" fillId="36" borderId="21" xfId="0" applyFont="1" applyFill="1" applyBorder="1" applyAlignment="1">
      <alignment horizontal="center" vertical="center"/>
    </xf>
    <xf numFmtId="176" fontId="21" fillId="37" borderId="21" xfId="0" applyNumberFormat="1" applyFont="1" applyFill="1" applyBorder="1" applyAlignment="1">
      <alignment horizontal="center" vertical="center"/>
    </xf>
    <xf numFmtId="0" fontId="21" fillId="38" borderId="21" xfId="0" applyFont="1" applyFill="1" applyBorder="1" applyAlignment="1">
      <alignment horizontal="center" vertical="center"/>
    </xf>
    <xf numFmtId="38" fontId="21" fillId="39" borderId="22" xfId="48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38" fontId="21" fillId="35" borderId="23" xfId="48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176" fontId="21" fillId="37" borderId="12" xfId="0" applyNumberFormat="1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38" fontId="21" fillId="39" borderId="24" xfId="48" applyFont="1" applyFill="1" applyBorder="1" applyAlignment="1">
      <alignment horizontal="center" vertical="center"/>
    </xf>
    <xf numFmtId="0" fontId="24" fillId="40" borderId="25" xfId="0" applyFont="1" applyFill="1" applyBorder="1" applyAlignment="1">
      <alignment vertical="center"/>
    </xf>
    <xf numFmtId="38" fontId="21" fillId="35" borderId="26" xfId="48" applyFont="1" applyFill="1" applyBorder="1" applyAlignment="1">
      <alignment vertical="center"/>
    </xf>
    <xf numFmtId="57" fontId="21" fillId="36" borderId="25" xfId="0" applyNumberFormat="1" applyFont="1" applyFill="1" applyBorder="1" applyAlignment="1">
      <alignment vertical="center"/>
    </xf>
    <xf numFmtId="176" fontId="21" fillId="37" borderId="25" xfId="0" applyNumberFormat="1" applyFont="1" applyFill="1" applyBorder="1" applyAlignment="1">
      <alignment vertical="center"/>
    </xf>
    <xf numFmtId="10" fontId="21" fillId="38" borderId="25" xfId="42" applyNumberFormat="1" applyFont="1" applyFill="1" applyBorder="1" applyAlignment="1">
      <alignment vertical="center"/>
    </xf>
    <xf numFmtId="38" fontId="21" fillId="39" borderId="27" xfId="48" applyFont="1" applyFill="1" applyBorder="1" applyAlignment="1">
      <alignment vertical="center"/>
    </xf>
    <xf numFmtId="0" fontId="21" fillId="40" borderId="28" xfId="0" applyFont="1" applyFill="1" applyBorder="1" applyAlignment="1">
      <alignment vertical="center"/>
    </xf>
    <xf numFmtId="38" fontId="21" fillId="35" borderId="29" xfId="48" applyFont="1" applyFill="1" applyBorder="1" applyAlignment="1">
      <alignment vertical="center"/>
    </xf>
    <xf numFmtId="57" fontId="21" fillId="36" borderId="28" xfId="0" applyNumberFormat="1" applyFont="1" applyFill="1" applyBorder="1" applyAlignment="1">
      <alignment vertical="center"/>
    </xf>
    <xf numFmtId="176" fontId="21" fillId="37" borderId="28" xfId="0" applyNumberFormat="1" applyFont="1" applyFill="1" applyBorder="1" applyAlignment="1">
      <alignment vertical="center"/>
    </xf>
    <xf numFmtId="10" fontId="21" fillId="38" borderId="28" xfId="42" applyNumberFormat="1" applyFont="1" applyFill="1" applyBorder="1" applyAlignment="1">
      <alignment vertical="center"/>
    </xf>
    <xf numFmtId="38" fontId="21" fillId="39" borderId="30" xfId="48" applyFont="1" applyFill="1" applyBorder="1" applyAlignment="1">
      <alignment vertical="center"/>
    </xf>
    <xf numFmtId="0" fontId="21" fillId="40" borderId="31" xfId="0" applyFont="1" applyFill="1" applyBorder="1" applyAlignment="1">
      <alignment vertical="center"/>
    </xf>
    <xf numFmtId="38" fontId="21" fillId="35" borderId="32" xfId="48" applyFont="1" applyFill="1" applyBorder="1" applyAlignment="1">
      <alignment vertical="center"/>
    </xf>
    <xf numFmtId="57" fontId="21" fillId="36" borderId="33" xfId="0" applyNumberFormat="1" applyFont="1" applyFill="1" applyBorder="1" applyAlignment="1">
      <alignment vertical="center"/>
    </xf>
    <xf numFmtId="176" fontId="21" fillId="37" borderId="33" xfId="0" applyNumberFormat="1" applyFont="1" applyFill="1" applyBorder="1" applyAlignment="1">
      <alignment vertical="center"/>
    </xf>
    <xf numFmtId="177" fontId="21" fillId="38" borderId="33" xfId="42" applyNumberFormat="1" applyFont="1" applyFill="1" applyBorder="1" applyAlignment="1">
      <alignment vertical="center"/>
    </xf>
    <xf numFmtId="38" fontId="21" fillId="39" borderId="34" xfId="48" applyFont="1" applyFill="1" applyBorder="1" applyAlignment="1">
      <alignment vertical="center"/>
    </xf>
    <xf numFmtId="38" fontId="21" fillId="33" borderId="0" xfId="48" applyFont="1" applyFill="1" applyBorder="1" applyAlignment="1">
      <alignment horizontal="center" vertical="center"/>
    </xf>
    <xf numFmtId="0" fontId="24" fillId="40" borderId="35" xfId="0" applyFont="1" applyFill="1" applyBorder="1" applyAlignment="1">
      <alignment horizontal="center" vertical="center"/>
    </xf>
    <xf numFmtId="0" fontId="24" fillId="40" borderId="36" xfId="0" applyFont="1" applyFill="1" applyBorder="1" applyAlignment="1">
      <alignment horizontal="center" vertical="center"/>
    </xf>
    <xf numFmtId="38" fontId="24" fillId="40" borderId="37" xfId="48" applyFont="1" applyFill="1" applyBorder="1" applyAlignment="1">
      <alignment vertical="center"/>
    </xf>
    <xf numFmtId="57" fontId="21" fillId="33" borderId="0" xfId="0" applyNumberFormat="1" applyFont="1" applyFill="1" applyAlignment="1">
      <alignment vertical="center"/>
    </xf>
    <xf numFmtId="0" fontId="25" fillId="41" borderId="37" xfId="0" applyFont="1" applyFill="1" applyBorder="1" applyAlignment="1">
      <alignment horizontal="center" vertical="center"/>
    </xf>
    <xf numFmtId="38" fontId="25" fillId="41" borderId="36" xfId="48" applyFont="1" applyFill="1" applyBorder="1" applyAlignment="1">
      <alignment horizontal="center" vertical="center"/>
    </xf>
    <xf numFmtId="38" fontId="25" fillId="41" borderId="35" xfId="48" applyFont="1" applyFill="1" applyBorder="1" applyAlignment="1">
      <alignment horizontal="center" vertical="center"/>
    </xf>
    <xf numFmtId="176" fontId="25" fillId="41" borderId="38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6</xdr:row>
      <xdr:rowOff>9525</xdr:rowOff>
    </xdr:from>
    <xdr:to>
      <xdr:col>7</xdr:col>
      <xdr:colOff>1314450</xdr:colOff>
      <xdr:row>14</xdr:row>
      <xdr:rowOff>28575</xdr:rowOff>
    </xdr:to>
    <xdr:pic>
      <xdr:nvPicPr>
        <xdr:cNvPr id="1" name="Picture 1" descr="サポー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323975"/>
          <a:ext cx="11715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28600" y="152400"/>
          <a:ext cx="7515225" cy="10229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4</xdr:col>
      <xdr:colOff>238125</xdr:colOff>
      <xdr:row>5</xdr:row>
      <xdr:rowOff>9525</xdr:rowOff>
    </xdr:from>
    <xdr:to>
      <xdr:col>6</xdr:col>
      <xdr:colOff>428625</xdr:colOff>
      <xdr:row>7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3429000" y="1028700"/>
          <a:ext cx="2028825" cy="542925"/>
        </a:xfrm>
        <a:prstGeom prst="wedgeEllipseCallout">
          <a:avLst>
            <a:gd name="adj1" fmla="val 72652"/>
            <a:gd name="adj2" fmla="val 4545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お試しください！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O42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00390625" style="1" customWidth="1"/>
    <col min="2" max="2" width="3.75390625" style="1" customWidth="1"/>
    <col min="3" max="3" width="20.75390625" style="2" customWidth="1"/>
    <col min="4" max="5" width="14.375" style="1" customWidth="1"/>
    <col min="6" max="6" width="9.75390625" style="3" customWidth="1"/>
    <col min="7" max="7" width="9.75390625" style="1" customWidth="1"/>
    <col min="8" max="8" width="18.125" style="2" customWidth="1"/>
    <col min="9" max="9" width="7.75390625" style="1" customWidth="1"/>
    <col min="10" max="10" width="3.75390625" style="1" customWidth="1"/>
    <col min="11" max="11" width="39.25390625" style="4" bestFit="1" customWidth="1"/>
    <col min="12" max="13" width="9.125" style="4" customWidth="1"/>
    <col min="14" max="15" width="9.125" style="5" customWidth="1"/>
    <col min="16" max="23" width="9.125" style="4" customWidth="1"/>
    <col min="24" max="16384" width="9.125" style="1" customWidth="1"/>
  </cols>
  <sheetData>
    <row r="1" ht="12" customHeight="1"/>
    <row r="2" spans="2:9" ht="14.25" thickBot="1">
      <c r="B2" s="6"/>
      <c r="C2" s="7"/>
      <c r="D2" s="6"/>
      <c r="E2" s="6"/>
      <c r="F2" s="8"/>
      <c r="G2" s="6"/>
      <c r="H2" s="7"/>
      <c r="I2" s="6"/>
    </row>
    <row r="3" spans="2:9" ht="23.25" customHeight="1">
      <c r="B3" s="6"/>
      <c r="C3" s="9" t="s">
        <v>0</v>
      </c>
      <c r="D3" s="10"/>
      <c r="E3" s="6"/>
      <c r="F3" s="11"/>
      <c r="G3" s="12" t="s">
        <v>1</v>
      </c>
      <c r="H3" s="13" t="s">
        <v>19</v>
      </c>
      <c r="I3" s="6"/>
    </row>
    <row r="4" spans="2:9" ht="7.5" customHeight="1">
      <c r="B4" s="6"/>
      <c r="C4" s="14"/>
      <c r="D4" s="15"/>
      <c r="E4" s="6"/>
      <c r="F4" s="11"/>
      <c r="G4" s="16"/>
      <c r="H4" s="17"/>
      <c r="I4" s="6"/>
    </row>
    <row r="5" spans="2:9" ht="23.25" customHeight="1">
      <c r="B5" s="6"/>
      <c r="C5" s="18" t="s">
        <v>15</v>
      </c>
      <c r="D5" s="19"/>
      <c r="E5" s="6"/>
      <c r="F5" s="11"/>
      <c r="G5" s="12" t="s">
        <v>2</v>
      </c>
      <c r="H5" s="20" t="s">
        <v>20</v>
      </c>
      <c r="I5" s="6"/>
    </row>
    <row r="6" spans="2:9" ht="23.25" customHeight="1">
      <c r="B6" s="6"/>
      <c r="C6" s="21" t="s">
        <v>16</v>
      </c>
      <c r="D6" s="22"/>
      <c r="E6" s="6"/>
      <c r="F6" s="11"/>
      <c r="G6" s="6"/>
      <c r="H6" s="7"/>
      <c r="I6" s="6"/>
    </row>
    <row r="7" spans="2:9" ht="5.25" customHeight="1">
      <c r="B7" s="6"/>
      <c r="C7" s="23"/>
      <c r="D7" s="19"/>
      <c r="E7" s="6"/>
      <c r="F7" s="8"/>
      <c r="G7" s="6"/>
      <c r="H7" s="7"/>
      <c r="I7" s="6"/>
    </row>
    <row r="8" spans="2:9" ht="23.25" customHeight="1" thickBot="1">
      <c r="B8" s="6"/>
      <c r="C8" s="24" t="s">
        <v>17</v>
      </c>
      <c r="D8" s="25"/>
      <c r="E8" s="6"/>
      <c r="F8" s="8"/>
      <c r="G8" s="6"/>
      <c r="H8" s="7"/>
      <c r="I8" s="6"/>
    </row>
    <row r="9" spans="2:9" ht="5.25" customHeight="1" thickBot="1">
      <c r="B9" s="6"/>
      <c r="C9" s="7"/>
      <c r="D9" s="6"/>
      <c r="E9" s="6"/>
      <c r="F9" s="8"/>
      <c r="G9" s="6"/>
      <c r="H9" s="7"/>
      <c r="I9" s="6"/>
    </row>
    <row r="10" spans="2:9" ht="23.25" customHeight="1">
      <c r="B10" s="6"/>
      <c r="C10" s="9" t="s">
        <v>3</v>
      </c>
      <c r="D10" s="10"/>
      <c r="E10" s="6"/>
      <c r="F10" s="8"/>
      <c r="G10" s="6"/>
      <c r="H10" s="7"/>
      <c r="I10" s="6"/>
    </row>
    <row r="11" spans="2:9" ht="6" customHeight="1">
      <c r="B11" s="6"/>
      <c r="C11" s="18"/>
      <c r="D11" s="15"/>
      <c r="E11" s="6"/>
      <c r="F11" s="8"/>
      <c r="G11" s="6"/>
      <c r="H11" s="7"/>
      <c r="I11" s="6"/>
    </row>
    <row r="12" spans="2:9" ht="23.25" customHeight="1" thickBot="1">
      <c r="B12" s="6"/>
      <c r="C12" s="24" t="s">
        <v>18</v>
      </c>
      <c r="D12" s="25"/>
      <c r="E12" s="6"/>
      <c r="F12" s="8"/>
      <c r="G12" s="6"/>
      <c r="H12" s="7"/>
      <c r="I12" s="6"/>
    </row>
    <row r="13" spans="2:9" ht="18" customHeight="1" thickBot="1">
      <c r="B13" s="6"/>
      <c r="C13" s="7"/>
      <c r="D13" s="6"/>
      <c r="E13" s="6"/>
      <c r="F13" s="8"/>
      <c r="G13" s="6"/>
      <c r="H13" s="7"/>
      <c r="I13" s="6"/>
    </row>
    <row r="14" spans="2:9" ht="24" customHeight="1" thickBot="1">
      <c r="B14" s="6"/>
      <c r="C14" s="7"/>
      <c r="D14" s="70" t="s">
        <v>4</v>
      </c>
      <c r="E14" s="72">
        <f>H39</f>
        <v>130711</v>
      </c>
      <c r="F14" s="71"/>
      <c r="G14" s="73" t="s">
        <v>5</v>
      </c>
      <c r="H14" s="7"/>
      <c r="I14" s="6"/>
    </row>
    <row r="15" spans="2:9" ht="14.25">
      <c r="B15" s="6"/>
      <c r="C15" s="7"/>
      <c r="D15" s="6"/>
      <c r="E15" s="6"/>
      <c r="F15" s="8"/>
      <c r="G15" s="6"/>
      <c r="H15" s="7"/>
      <c r="I15" s="6"/>
    </row>
    <row r="16" spans="2:9" ht="14.25">
      <c r="B16" s="6"/>
      <c r="C16" s="7"/>
      <c r="D16" s="6"/>
      <c r="E16" s="6"/>
      <c r="F16" s="26" t="s">
        <v>6</v>
      </c>
      <c r="G16" s="26"/>
      <c r="H16" s="26"/>
      <c r="I16" s="6"/>
    </row>
    <row r="17" spans="2:9" ht="6" customHeight="1">
      <c r="B17" s="6"/>
      <c r="C17" s="7"/>
      <c r="D17" s="6"/>
      <c r="E17" s="6"/>
      <c r="F17" s="8"/>
      <c r="G17" s="6"/>
      <c r="H17" s="7"/>
      <c r="I17" s="6"/>
    </row>
    <row r="18" spans="2:9" ht="17.25" customHeight="1" thickBot="1">
      <c r="B18" s="6"/>
      <c r="C18" s="7"/>
      <c r="D18" s="6"/>
      <c r="E18" s="6"/>
      <c r="F18" s="26"/>
      <c r="G18" s="26"/>
      <c r="H18" s="26"/>
      <c r="I18" s="6"/>
    </row>
    <row r="19" spans="2:9" ht="19.5" customHeight="1" thickBot="1" thickTop="1">
      <c r="B19" s="6"/>
      <c r="C19" s="27" t="s">
        <v>7</v>
      </c>
      <c r="D19" s="6"/>
      <c r="E19" s="28" t="s">
        <v>26</v>
      </c>
      <c r="F19" s="29"/>
      <c r="G19" s="30"/>
      <c r="H19" s="7"/>
      <c r="I19" s="6"/>
    </row>
    <row r="20" spans="2:9" ht="16.5" customHeight="1" thickBot="1" thickTop="1">
      <c r="B20" s="6"/>
      <c r="C20" s="6"/>
      <c r="D20" s="6"/>
      <c r="E20" s="6"/>
      <c r="F20" s="8"/>
      <c r="G20" s="6"/>
      <c r="H20" s="31" t="s">
        <v>8</v>
      </c>
      <c r="I20" s="6"/>
    </row>
    <row r="21" spans="2:15" s="39" customFormat="1" ht="22.5" customHeight="1">
      <c r="B21" s="33"/>
      <c r="C21" s="34" t="s">
        <v>21</v>
      </c>
      <c r="D21" s="35" t="s">
        <v>9</v>
      </c>
      <c r="E21" s="35"/>
      <c r="F21" s="36" t="s">
        <v>10</v>
      </c>
      <c r="G21" s="37" t="s">
        <v>11</v>
      </c>
      <c r="H21" s="38" t="s">
        <v>4</v>
      </c>
      <c r="I21" s="33"/>
      <c r="N21" s="40"/>
      <c r="O21" s="40"/>
    </row>
    <row r="22" spans="2:13" s="40" customFormat="1" ht="22.5" customHeight="1">
      <c r="B22" s="41"/>
      <c r="C22" s="42"/>
      <c r="D22" s="43" t="s">
        <v>12</v>
      </c>
      <c r="E22" s="43" t="s">
        <v>13</v>
      </c>
      <c r="F22" s="44"/>
      <c r="G22" s="45"/>
      <c r="H22" s="46"/>
      <c r="I22" s="41"/>
      <c r="K22" s="47" t="s">
        <v>25</v>
      </c>
      <c r="L22" s="39"/>
      <c r="M22" s="39"/>
    </row>
    <row r="23" spans="2:15" s="39" customFormat="1" ht="25.5" customHeight="1">
      <c r="B23" s="33"/>
      <c r="C23" s="48">
        <v>10000000</v>
      </c>
      <c r="D23" s="49">
        <v>41365</v>
      </c>
      <c r="E23" s="49">
        <v>41548</v>
      </c>
      <c r="F23" s="50">
        <f aca="true" t="shared" si="0" ref="F23:F28">IF(C23="","",E23-D23+1)</f>
        <v>184</v>
      </c>
      <c r="G23" s="51">
        <v>0.0087</v>
      </c>
      <c r="H23" s="52">
        <f aca="true" t="shared" si="1" ref="H23:H28">IF(C23="","",(IF(F23=365,(ROUNDDOWN((C23*G23),0)),(ROUNDDOWN(((C23*F23/365)*G23),0)))))</f>
        <v>43857</v>
      </c>
      <c r="I23" s="33"/>
      <c r="K23" s="53" t="s">
        <v>22</v>
      </c>
      <c r="N23" s="40"/>
      <c r="O23" s="40"/>
    </row>
    <row r="24" spans="2:15" s="39" customFormat="1" ht="25.5" customHeight="1">
      <c r="B24" s="33"/>
      <c r="C24" s="54">
        <v>8000000</v>
      </c>
      <c r="D24" s="55">
        <f aca="true" t="shared" si="2" ref="D24:D38">IF(C24="","",E23+1)</f>
        <v>41549</v>
      </c>
      <c r="E24" s="55">
        <v>41729</v>
      </c>
      <c r="F24" s="56">
        <f t="shared" si="0"/>
        <v>181</v>
      </c>
      <c r="G24" s="57">
        <f>IF(C24="","",G23)</f>
        <v>0.0087</v>
      </c>
      <c r="H24" s="58">
        <f t="shared" si="1"/>
        <v>34513</v>
      </c>
      <c r="I24" s="33"/>
      <c r="K24" s="53" t="s">
        <v>23</v>
      </c>
      <c r="N24" s="40"/>
      <c r="O24" s="40"/>
    </row>
    <row r="25" spans="2:15" s="39" customFormat="1" ht="25.5" customHeight="1">
      <c r="B25" s="33"/>
      <c r="C25" s="54">
        <v>6000000</v>
      </c>
      <c r="D25" s="55">
        <f t="shared" si="2"/>
        <v>41730</v>
      </c>
      <c r="E25" s="55">
        <v>41913</v>
      </c>
      <c r="F25" s="56">
        <f t="shared" si="0"/>
        <v>184</v>
      </c>
      <c r="G25" s="57">
        <f>IF(C25="","",G24)</f>
        <v>0.0087</v>
      </c>
      <c r="H25" s="58">
        <f t="shared" si="1"/>
        <v>26314</v>
      </c>
      <c r="I25" s="33"/>
      <c r="K25" s="59" t="s">
        <v>24</v>
      </c>
      <c r="N25" s="40"/>
      <c r="O25" s="40"/>
    </row>
    <row r="26" spans="2:15" s="39" customFormat="1" ht="25.5" customHeight="1">
      <c r="B26" s="33"/>
      <c r="C26" s="54">
        <v>4000000</v>
      </c>
      <c r="D26" s="55">
        <f t="shared" si="2"/>
        <v>41914</v>
      </c>
      <c r="E26" s="55">
        <v>42094</v>
      </c>
      <c r="F26" s="56">
        <f t="shared" si="0"/>
        <v>181</v>
      </c>
      <c r="G26" s="57">
        <f>IF(C26="","",G25)</f>
        <v>0.0087</v>
      </c>
      <c r="H26" s="58">
        <f t="shared" si="1"/>
        <v>17256</v>
      </c>
      <c r="I26" s="33"/>
      <c r="N26" s="40"/>
      <c r="O26" s="40"/>
    </row>
    <row r="27" spans="2:15" s="39" customFormat="1" ht="25.5" customHeight="1">
      <c r="B27" s="33"/>
      <c r="C27" s="54">
        <v>2000000</v>
      </c>
      <c r="D27" s="55">
        <f t="shared" si="2"/>
        <v>42095</v>
      </c>
      <c r="E27" s="55">
        <v>42278</v>
      </c>
      <c r="F27" s="56">
        <f t="shared" si="0"/>
        <v>184</v>
      </c>
      <c r="G27" s="57">
        <f>IF(C27="","",G26)</f>
        <v>0.0087</v>
      </c>
      <c r="H27" s="58">
        <f t="shared" si="1"/>
        <v>8771</v>
      </c>
      <c r="I27" s="33"/>
      <c r="N27" s="40"/>
      <c r="O27" s="40"/>
    </row>
    <row r="28" spans="2:15" s="39" customFormat="1" ht="25.5" customHeight="1">
      <c r="B28" s="33"/>
      <c r="C28" s="54"/>
      <c r="D28" s="55">
        <f t="shared" si="2"/>
      </c>
      <c r="E28" s="55"/>
      <c r="F28" s="56">
        <f t="shared" si="0"/>
      </c>
      <c r="G28" s="57">
        <f>IF(C28="","",G27)</f>
      </c>
      <c r="H28" s="58">
        <f t="shared" si="1"/>
      </c>
      <c r="I28" s="33"/>
      <c r="N28" s="40"/>
      <c r="O28" s="40"/>
    </row>
    <row r="29" spans="2:15" s="39" customFormat="1" ht="25.5" customHeight="1">
      <c r="B29" s="33"/>
      <c r="C29" s="54"/>
      <c r="D29" s="55">
        <f t="shared" si="2"/>
      </c>
      <c r="E29" s="55"/>
      <c r="F29" s="56">
        <f aca="true" t="shared" si="3" ref="F29:F38">IF(C29="","",E29-D29+1)</f>
      </c>
      <c r="G29" s="57">
        <f aca="true" t="shared" si="4" ref="G29:G38">IF(C29="","",G28)</f>
      </c>
      <c r="H29" s="58">
        <f aca="true" t="shared" si="5" ref="H29:H38">IF(C29="","",(IF(F29=365,(ROUNDDOWN((C29*G29),0)),(ROUNDDOWN(((C29*F29/365)*G29),0)))))</f>
      </c>
      <c r="I29" s="33"/>
      <c r="N29" s="40"/>
      <c r="O29" s="40"/>
    </row>
    <row r="30" spans="2:15" s="39" customFormat="1" ht="25.5" customHeight="1">
      <c r="B30" s="33"/>
      <c r="C30" s="54"/>
      <c r="D30" s="55">
        <f t="shared" si="2"/>
      </c>
      <c r="E30" s="55"/>
      <c r="F30" s="56">
        <f t="shared" si="3"/>
      </c>
      <c r="G30" s="57">
        <f t="shared" si="4"/>
      </c>
      <c r="H30" s="58">
        <f t="shared" si="5"/>
      </c>
      <c r="I30" s="33"/>
      <c r="N30" s="40"/>
      <c r="O30" s="40"/>
    </row>
    <row r="31" spans="2:15" s="39" customFormat="1" ht="25.5" customHeight="1">
      <c r="B31" s="33"/>
      <c r="C31" s="54"/>
      <c r="D31" s="55">
        <f t="shared" si="2"/>
      </c>
      <c r="E31" s="55"/>
      <c r="F31" s="56">
        <f t="shared" si="3"/>
      </c>
      <c r="G31" s="57">
        <f t="shared" si="4"/>
      </c>
      <c r="H31" s="58">
        <f t="shared" si="5"/>
      </c>
      <c r="I31" s="33"/>
      <c r="N31" s="40"/>
      <c r="O31" s="40"/>
    </row>
    <row r="32" spans="2:15" s="39" customFormat="1" ht="25.5" customHeight="1">
      <c r="B32" s="33"/>
      <c r="C32" s="54"/>
      <c r="D32" s="55">
        <f t="shared" si="2"/>
      </c>
      <c r="E32" s="55"/>
      <c r="F32" s="56">
        <f t="shared" si="3"/>
      </c>
      <c r="G32" s="57">
        <f t="shared" si="4"/>
      </c>
      <c r="H32" s="58">
        <f t="shared" si="5"/>
      </c>
      <c r="I32" s="33"/>
      <c r="N32" s="40"/>
      <c r="O32" s="40"/>
    </row>
    <row r="33" spans="2:15" s="39" customFormat="1" ht="25.5" customHeight="1">
      <c r="B33" s="33"/>
      <c r="C33" s="54"/>
      <c r="D33" s="55">
        <f t="shared" si="2"/>
      </c>
      <c r="E33" s="55"/>
      <c r="F33" s="56">
        <f t="shared" si="3"/>
      </c>
      <c r="G33" s="57">
        <f t="shared" si="4"/>
      </c>
      <c r="H33" s="58">
        <f t="shared" si="5"/>
      </c>
      <c r="I33" s="33"/>
      <c r="N33" s="40"/>
      <c r="O33" s="40"/>
    </row>
    <row r="34" spans="2:15" s="39" customFormat="1" ht="25.5" customHeight="1">
      <c r="B34" s="33"/>
      <c r="C34" s="54"/>
      <c r="D34" s="55">
        <f t="shared" si="2"/>
      </c>
      <c r="E34" s="55"/>
      <c r="F34" s="56">
        <f t="shared" si="3"/>
      </c>
      <c r="G34" s="57">
        <f t="shared" si="4"/>
      </c>
      <c r="H34" s="58">
        <f t="shared" si="5"/>
      </c>
      <c r="I34" s="33"/>
      <c r="N34" s="40"/>
      <c r="O34" s="40"/>
    </row>
    <row r="35" spans="2:15" s="39" customFormat="1" ht="25.5" customHeight="1">
      <c r="B35" s="33"/>
      <c r="C35" s="54"/>
      <c r="D35" s="55">
        <f t="shared" si="2"/>
      </c>
      <c r="E35" s="55"/>
      <c r="F35" s="56">
        <f t="shared" si="3"/>
      </c>
      <c r="G35" s="57">
        <f t="shared" si="4"/>
      </c>
      <c r="H35" s="58">
        <f t="shared" si="5"/>
      </c>
      <c r="I35" s="33"/>
      <c r="N35" s="40"/>
      <c r="O35" s="40"/>
    </row>
    <row r="36" spans="2:15" s="39" customFormat="1" ht="25.5" customHeight="1">
      <c r="B36" s="33"/>
      <c r="C36" s="54"/>
      <c r="D36" s="55">
        <f t="shared" si="2"/>
      </c>
      <c r="E36" s="55"/>
      <c r="F36" s="56">
        <f t="shared" si="3"/>
      </c>
      <c r="G36" s="57">
        <f t="shared" si="4"/>
      </c>
      <c r="H36" s="58">
        <f t="shared" si="5"/>
      </c>
      <c r="I36" s="33"/>
      <c r="N36" s="40"/>
      <c r="O36" s="40"/>
    </row>
    <row r="37" spans="2:15" s="39" customFormat="1" ht="25.5" customHeight="1">
      <c r="B37" s="33"/>
      <c r="C37" s="54"/>
      <c r="D37" s="55">
        <f t="shared" si="2"/>
      </c>
      <c r="E37" s="55"/>
      <c r="F37" s="56">
        <f t="shared" si="3"/>
      </c>
      <c r="G37" s="57">
        <f t="shared" si="4"/>
      </c>
      <c r="H37" s="58">
        <f t="shared" si="5"/>
      </c>
      <c r="I37" s="33"/>
      <c r="N37" s="40"/>
      <c r="O37" s="40"/>
    </row>
    <row r="38" spans="2:15" s="39" customFormat="1" ht="25.5" customHeight="1" thickBot="1">
      <c r="B38" s="33"/>
      <c r="C38" s="60"/>
      <c r="D38" s="61">
        <f t="shared" si="2"/>
      </c>
      <c r="E38" s="61"/>
      <c r="F38" s="62">
        <f t="shared" si="3"/>
      </c>
      <c r="G38" s="63">
        <f t="shared" si="4"/>
      </c>
      <c r="H38" s="64">
        <f t="shared" si="5"/>
      </c>
      <c r="I38" s="33"/>
      <c r="N38" s="40"/>
      <c r="O38" s="40"/>
    </row>
    <row r="39" spans="2:15" s="39" customFormat="1" ht="25.5" customHeight="1" thickBot="1">
      <c r="B39" s="33"/>
      <c r="C39" s="65"/>
      <c r="D39" s="65"/>
      <c r="E39" s="65"/>
      <c r="F39" s="66" t="s">
        <v>14</v>
      </c>
      <c r="G39" s="67"/>
      <c r="H39" s="68">
        <f>SUM(H23:H38)</f>
        <v>130711</v>
      </c>
      <c r="I39" s="33"/>
      <c r="N39" s="40"/>
      <c r="O39" s="40"/>
    </row>
    <row r="40" spans="2:15" s="39" customFormat="1" ht="19.5" customHeight="1">
      <c r="B40" s="33"/>
      <c r="C40" s="17"/>
      <c r="D40" s="69"/>
      <c r="E40" s="69"/>
      <c r="F40" s="11"/>
      <c r="G40" s="33"/>
      <c r="H40" s="17"/>
      <c r="I40" s="33"/>
      <c r="N40" s="40"/>
      <c r="O40" s="40"/>
    </row>
    <row r="41" spans="4:5" ht="12" customHeight="1">
      <c r="D41" s="32"/>
      <c r="E41" s="32"/>
    </row>
    <row r="42" spans="4:5" ht="13.5">
      <c r="D42" s="32"/>
      <c r="E42" s="32"/>
    </row>
  </sheetData>
  <sheetProtection/>
  <mergeCells count="13">
    <mergeCell ref="C21:C22"/>
    <mergeCell ref="F21:F22"/>
    <mergeCell ref="E14:F14"/>
    <mergeCell ref="G21:G22"/>
    <mergeCell ref="E19:G19"/>
    <mergeCell ref="F39:G39"/>
    <mergeCell ref="F18:H18"/>
    <mergeCell ref="F16:H16"/>
    <mergeCell ref="C6:D6"/>
    <mergeCell ref="C8:D8"/>
    <mergeCell ref="C12:D12"/>
    <mergeCell ref="H21:H22"/>
    <mergeCell ref="D21:E21"/>
  </mergeCells>
  <printOptions/>
  <pageMargins left="0.48" right="0.37" top="0.51" bottom="0.31" header="0.3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Ｍ－Ｇ</dc:creator>
  <cp:keywords/>
  <dc:description/>
  <cp:lastModifiedBy>sato</cp:lastModifiedBy>
  <cp:lastPrinted>2014-06-11T00:00:37Z</cp:lastPrinted>
  <dcterms:created xsi:type="dcterms:W3CDTF">2006-02-01T06:42:40Z</dcterms:created>
  <dcterms:modified xsi:type="dcterms:W3CDTF">2014-06-11T00:02:24Z</dcterms:modified>
  <cp:category/>
  <cp:version/>
  <cp:contentType/>
  <cp:contentStatus/>
</cp:coreProperties>
</file>